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bajjir\Downloads\"/>
    </mc:Choice>
  </mc:AlternateContent>
  <xr:revisionPtr revIDLastSave="0" documentId="13_ncr:1_{82BED704-2CB6-46EB-94B2-BA9FD3F9FE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5" i="1"/>
  <c r="N9" i="1"/>
  <c r="N8" i="1"/>
  <c r="N10" i="1"/>
  <c r="N7" i="1"/>
  <c r="N11" i="1"/>
  <c r="N13" i="1"/>
  <c r="N15" i="1"/>
  <c r="N12" i="1"/>
  <c r="N16" i="1"/>
  <c r="N14" i="1"/>
  <c r="N17" i="1"/>
  <c r="N4" i="1"/>
  <c r="N3" i="1"/>
  <c r="K17" i="1" l="1"/>
  <c r="K16" i="1"/>
  <c r="K15" i="1"/>
  <c r="K14" i="1"/>
  <c r="K11" i="1"/>
  <c r="K12" i="1"/>
  <c r="K13" i="1"/>
  <c r="K7" i="1"/>
  <c r="K10" i="1"/>
  <c r="K8" i="1"/>
  <c r="K9" i="1"/>
  <c r="K5" i="1"/>
  <c r="K6" i="1"/>
  <c r="K4" i="1"/>
  <c r="K3" i="1"/>
  <c r="G3" i="1"/>
  <c r="P3" i="1" s="1"/>
  <c r="P17" i="1" l="1"/>
  <c r="G6" i="1"/>
  <c r="P6" i="1" s="1"/>
  <c r="G5" i="1"/>
  <c r="P5" i="1" s="1"/>
  <c r="G9" i="1"/>
  <c r="P9" i="1" s="1"/>
  <c r="G8" i="1"/>
  <c r="P8" i="1" s="1"/>
  <c r="G10" i="1"/>
  <c r="P10" i="1" s="1"/>
  <c r="G7" i="1"/>
  <c r="P7" i="1" s="1"/>
  <c r="G13" i="1"/>
  <c r="P13" i="1" s="1"/>
  <c r="G12" i="1"/>
  <c r="P12" i="1" s="1"/>
  <c r="G11" i="1"/>
  <c r="P11" i="1" s="1"/>
  <c r="G14" i="1"/>
  <c r="P14" i="1" s="1"/>
  <c r="G15" i="1"/>
  <c r="P15" i="1" s="1"/>
  <c r="G16" i="1"/>
  <c r="P16" i="1" s="1"/>
  <c r="G4" i="1"/>
  <c r="P4" i="1" s="1"/>
</calcChain>
</file>

<file path=xl/sharedStrings.xml><?xml version="1.0" encoding="utf-8"?>
<sst xmlns="http://schemas.openxmlformats.org/spreadsheetml/2006/main" count="95" uniqueCount="79">
  <si>
    <t>Loď</t>
  </si>
  <si>
    <t>Reg.č.</t>
  </si>
  <si>
    <t>Jméno</t>
  </si>
  <si>
    <t>Rok.nar.</t>
  </si>
  <si>
    <t>CZE 817</t>
  </si>
  <si>
    <t>1703-0244</t>
  </si>
  <si>
    <t>Kraus Lukáš</t>
  </si>
  <si>
    <t>CZE 819</t>
  </si>
  <si>
    <t>2101-0725</t>
  </si>
  <si>
    <t>Dokoupilová Beáta</t>
  </si>
  <si>
    <t>CZE 858</t>
  </si>
  <si>
    <t>2116-0006</t>
  </si>
  <si>
    <t>Jaroš Adam</t>
  </si>
  <si>
    <t>CZE 834</t>
  </si>
  <si>
    <t>2101-0726</t>
  </si>
  <si>
    <t>Dokoupilová Linda</t>
  </si>
  <si>
    <t>CZE 844</t>
  </si>
  <si>
    <t>1703-0236</t>
  </si>
  <si>
    <t>Burda František</t>
  </si>
  <si>
    <t>CZE 424</t>
  </si>
  <si>
    <t>2101-0717</t>
  </si>
  <si>
    <t>Chalupníková Klára</t>
  </si>
  <si>
    <t>CZE 859</t>
  </si>
  <si>
    <t>1101-0470</t>
  </si>
  <si>
    <t>Peterka Tomáš</t>
  </si>
  <si>
    <t>CZE 845</t>
  </si>
  <si>
    <t>1703-0249</t>
  </si>
  <si>
    <t>Tomeš Jiří</t>
  </si>
  <si>
    <t>CZE 412</t>
  </si>
  <si>
    <t>1609-0308</t>
  </si>
  <si>
    <t>Tlapáková Zuzana</t>
  </si>
  <si>
    <t>CZE 908</t>
  </si>
  <si>
    <t>1130-0853</t>
  </si>
  <si>
    <t>Valenta Jan</t>
  </si>
  <si>
    <t>CZE 809</t>
  </si>
  <si>
    <t>1304-0262</t>
  </si>
  <si>
    <t>Flosmanová Kristýna</t>
  </si>
  <si>
    <t>CZE 714</t>
  </si>
  <si>
    <t>1902-0198</t>
  </si>
  <si>
    <t>Dymák Matyáš</t>
  </si>
  <si>
    <t>CZE 615</t>
  </si>
  <si>
    <t>1606-0282</t>
  </si>
  <si>
    <t>Ráža Matyáš</t>
  </si>
  <si>
    <t>CZE 843</t>
  </si>
  <si>
    <t>1305-0321</t>
  </si>
  <si>
    <t>Lojková Karolína</t>
  </si>
  <si>
    <t>Lipno Marmeláda</t>
  </si>
  <si>
    <t>Barbora Valenová</t>
  </si>
  <si>
    <t>DNS</t>
  </si>
  <si>
    <t>2203-0243</t>
  </si>
  <si>
    <t>CZE 8</t>
  </si>
  <si>
    <t>L.body celkem</t>
  </si>
  <si>
    <t>Výsledek</t>
  </si>
  <si>
    <t>25% váha</t>
  </si>
  <si>
    <t>Nejlepší výsledek poháru</t>
  </si>
  <si>
    <t>Dziwnow</t>
  </si>
  <si>
    <t>50% váha</t>
  </si>
  <si>
    <t>L.bodů celkem</t>
  </si>
  <si>
    <t>Závod</t>
  </si>
  <si>
    <t>Pavlovská</t>
  </si>
  <si>
    <t>Bambusová</t>
  </si>
  <si>
    <t>Modrý hrozen</t>
  </si>
  <si>
    <t>1.</t>
  </si>
  <si>
    <t>Průběžné pořadí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</si>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</sst>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8"/>
      <name val="Calibri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5" xfId="0" applyBorder="1"/>
    <xf numFmtId="0" fontId="0" fillId="0" borderId="8" xfId="0" applyFill="1" applyBorder="1"/>
    <xf numFmtId="0" fontId="0" fillId="0" borderId="6" xfId="0" applyNumberFormat="1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12" xfId="0" applyBorder="1"/>
    <xf numFmtId="0" fontId="0" fillId="0" borderId="13" xfId="0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Border="1"/>
    <xf numFmtId="2" fontId="0" fillId="4" borderId="16" xfId="0" applyNumberFormat="1" applyFill="1" applyBorder="1"/>
    <xf numFmtId="2" fontId="0" fillId="4" borderId="17" xfId="0" applyNumberFormat="1" applyFill="1" applyBorder="1"/>
    <xf numFmtId="0" fontId="0" fillId="0" borderId="18" xfId="0" applyNumberFormat="1" applyFill="1" applyBorder="1"/>
    <xf numFmtId="0" fontId="0" fillId="0" borderId="19" xfId="0" applyFill="1" applyBorder="1"/>
    <xf numFmtId="0" fontId="0" fillId="0" borderId="18" xfId="0" applyFill="1" applyBorder="1"/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2" fontId="0" fillId="4" borderId="23" xfId="0" applyNumberFormat="1" applyFill="1" applyBorder="1"/>
    <xf numFmtId="0" fontId="0" fillId="4" borderId="17" xfId="0" applyFill="1" applyBorder="1" applyAlignment="1">
      <alignment horizontal="right"/>
    </xf>
    <xf numFmtId="0" fontId="0" fillId="3" borderId="23" xfId="0" applyFill="1" applyBorder="1"/>
    <xf numFmtId="0" fontId="0" fillId="2" borderId="16" xfId="0" applyFill="1" applyBorder="1"/>
    <xf numFmtId="0" fontId="0" fillId="3" borderId="16" xfId="0" applyFill="1" applyBorder="1"/>
    <xf numFmtId="0" fontId="0" fillId="2" borderId="17" xfId="0" applyFill="1" applyBorder="1"/>
    <xf numFmtId="0" fontId="0" fillId="0" borderId="11" xfId="0" applyFill="1" applyBorder="1" applyAlignment="1">
      <alignment horizontal="right"/>
    </xf>
    <xf numFmtId="0" fontId="0" fillId="0" borderId="20" xfId="0" applyFill="1" applyBorder="1"/>
    <xf numFmtId="0" fontId="0" fillId="0" borderId="10" xfId="0" applyFill="1" applyBorder="1"/>
    <xf numFmtId="0" fontId="0" fillId="0" borderId="11" xfId="0" applyFill="1" applyBorder="1"/>
    <xf numFmtId="0" fontId="0" fillId="4" borderId="2" xfId="0" applyFill="1" applyBorder="1" applyAlignment="1">
      <alignment horizontal="right"/>
    </xf>
    <xf numFmtId="0" fontId="0" fillId="4" borderId="23" xfId="0" applyFill="1" applyBorder="1"/>
    <xf numFmtId="0" fontId="0" fillId="4" borderId="16" xfId="0" applyFill="1" applyBorder="1"/>
    <xf numFmtId="0" fontId="0" fillId="0" borderId="18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2" fontId="0" fillId="4" borderId="25" xfId="0" applyNumberFormat="1" applyFill="1" applyBorder="1"/>
    <xf numFmtId="2" fontId="0" fillId="4" borderId="22" xfId="0" applyNumberFormat="1" applyFill="1" applyBorder="1" applyAlignment="1">
      <alignment horizontal="righ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5" borderId="23" xfId="0" applyFill="1" applyBorder="1"/>
    <xf numFmtId="0" fontId="0" fillId="6" borderId="16" xfId="0" applyFill="1" applyBorder="1"/>
    <xf numFmtId="0" fontId="0" fillId="5" borderId="16" xfId="0" applyFill="1" applyBorder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N3" sqref="N3"/>
    </sheetView>
  </sheetViews>
  <sheetFormatPr defaultRowHeight="15" x14ac:dyDescent="0.25"/>
  <cols>
    <col min="2" max="2" width="9.7109375" bestFit="1" customWidth="1"/>
    <col min="3" max="3" width="25.28515625" bestFit="1" customWidth="1"/>
    <col min="5" max="5" width="9.140625" bestFit="1" customWidth="1"/>
    <col min="6" max="6" width="13.85546875" bestFit="1" customWidth="1"/>
    <col min="8" max="8" width="12.85546875" customWidth="1"/>
    <col min="10" max="10" width="13.85546875" bestFit="1" customWidth="1"/>
    <col min="13" max="13" width="13.85546875" bestFit="1" customWidth="1"/>
    <col min="16" max="16" width="14" bestFit="1" customWidth="1"/>
    <col min="17" max="17" width="15.7109375" customWidth="1"/>
  </cols>
  <sheetData>
    <row r="1" spans="1:17" ht="15.75" thickBot="1" x14ac:dyDescent="0.3">
      <c r="A1" s="41" t="s">
        <v>0</v>
      </c>
      <c r="B1" s="41" t="s">
        <v>1</v>
      </c>
      <c r="C1" s="41" t="s">
        <v>2</v>
      </c>
      <c r="D1" s="41" t="s">
        <v>3</v>
      </c>
      <c r="E1" s="38" t="s">
        <v>46</v>
      </c>
      <c r="F1" s="39"/>
      <c r="G1" s="40"/>
      <c r="H1" s="38" t="s">
        <v>54</v>
      </c>
      <c r="I1" s="39"/>
      <c r="J1" s="39"/>
      <c r="K1" s="40"/>
      <c r="L1" s="38" t="s">
        <v>55</v>
      </c>
      <c r="M1" s="39"/>
      <c r="N1" s="40"/>
      <c r="O1" s="8"/>
      <c r="P1" s="12"/>
      <c r="Q1" s="3"/>
    </row>
    <row r="2" spans="1:17" ht="15.75" thickBot="1" x14ac:dyDescent="0.3">
      <c r="A2" s="42"/>
      <c r="B2" s="42"/>
      <c r="C2" s="42"/>
      <c r="D2" s="42"/>
      <c r="E2" s="18" t="s">
        <v>52</v>
      </c>
      <c r="F2" s="27" t="s">
        <v>51</v>
      </c>
      <c r="G2" s="31" t="s">
        <v>53</v>
      </c>
      <c r="H2" s="18" t="s">
        <v>58</v>
      </c>
      <c r="I2" s="19" t="s">
        <v>52</v>
      </c>
      <c r="J2" s="27" t="s">
        <v>51</v>
      </c>
      <c r="K2" s="31" t="s">
        <v>53</v>
      </c>
      <c r="L2" s="18" t="s">
        <v>52</v>
      </c>
      <c r="M2" s="27" t="s">
        <v>51</v>
      </c>
      <c r="N2" s="31" t="s">
        <v>56</v>
      </c>
      <c r="O2" s="9"/>
      <c r="P2" s="22" t="s">
        <v>57</v>
      </c>
      <c r="Q2" s="20" t="s">
        <v>63</v>
      </c>
    </row>
    <row r="3" spans="1:17" s="1" customFormat="1" x14ac:dyDescent="0.25">
      <c r="A3" s="23" t="s">
        <v>4</v>
      </c>
      <c r="B3" s="23" t="s">
        <v>5</v>
      </c>
      <c r="C3" s="43" t="s">
        <v>6</v>
      </c>
      <c r="D3" s="23">
        <v>2006</v>
      </c>
      <c r="E3" s="15">
        <v>1</v>
      </c>
      <c r="F3" s="28">
        <v>13952</v>
      </c>
      <c r="G3" s="21">
        <f>F3/4</f>
        <v>3488</v>
      </c>
      <c r="H3" s="34" t="s">
        <v>59</v>
      </c>
      <c r="I3" s="16">
        <v>1</v>
      </c>
      <c r="J3" s="28">
        <v>14387</v>
      </c>
      <c r="K3" s="21">
        <f>J3/4</f>
        <v>3596.75</v>
      </c>
      <c r="L3" s="17">
        <v>26</v>
      </c>
      <c r="M3" s="28">
        <v>7975</v>
      </c>
      <c r="N3" s="32">
        <f>M3/2</f>
        <v>3987.5</v>
      </c>
      <c r="O3" s="10"/>
      <c r="P3" s="21">
        <f>SUM(G3,K3,N3)</f>
        <v>11072.25</v>
      </c>
      <c r="Q3" s="37" t="s">
        <v>62</v>
      </c>
    </row>
    <row r="4" spans="1:17" s="1" customFormat="1" x14ac:dyDescent="0.25">
      <c r="A4" s="24" t="s">
        <v>7</v>
      </c>
      <c r="B4" s="24" t="s">
        <v>8</v>
      </c>
      <c r="C4" s="44" t="s">
        <v>9</v>
      </c>
      <c r="D4" s="24">
        <v>2008</v>
      </c>
      <c r="E4" s="5">
        <v>2</v>
      </c>
      <c r="F4" s="29">
        <v>11844</v>
      </c>
      <c r="G4" s="13">
        <f>F4/4</f>
        <v>2961</v>
      </c>
      <c r="H4" s="35" t="s">
        <v>60</v>
      </c>
      <c r="I4" s="2">
        <v>1</v>
      </c>
      <c r="J4" s="29">
        <v>14767</v>
      </c>
      <c r="K4" s="21">
        <f>J4/4</f>
        <v>3691.75</v>
      </c>
      <c r="L4" s="7">
        <v>48</v>
      </c>
      <c r="M4" s="29">
        <v>6112</v>
      </c>
      <c r="N4" s="33">
        <f>M4/2</f>
        <v>3056</v>
      </c>
      <c r="O4" s="10"/>
      <c r="P4" s="13">
        <f>SUM(G4,K4,N4)</f>
        <v>9708.75</v>
      </c>
      <c r="Q4" s="37" t="s">
        <v>64</v>
      </c>
    </row>
    <row r="5" spans="1:17" s="1" customFormat="1" x14ac:dyDescent="0.25">
      <c r="A5" s="24" t="s">
        <v>13</v>
      </c>
      <c r="B5" s="24" t="s">
        <v>14</v>
      </c>
      <c r="C5" s="44" t="s">
        <v>15</v>
      </c>
      <c r="D5" s="24">
        <v>2006</v>
      </c>
      <c r="E5" s="5">
        <v>5</v>
      </c>
      <c r="F5" s="29">
        <v>9059</v>
      </c>
      <c r="G5" s="13">
        <f>F5/4</f>
        <v>2264.75</v>
      </c>
      <c r="H5" s="34" t="s">
        <v>60</v>
      </c>
      <c r="I5" s="2">
        <v>2</v>
      </c>
      <c r="J5" s="29">
        <v>12660</v>
      </c>
      <c r="K5" s="21">
        <f>J5/4</f>
        <v>3165</v>
      </c>
      <c r="L5" s="7">
        <v>87</v>
      </c>
      <c r="M5" s="29">
        <v>4304</v>
      </c>
      <c r="N5" s="32">
        <f>M5/2</f>
        <v>2152</v>
      </c>
      <c r="O5" s="10"/>
      <c r="P5" s="13">
        <f>SUM(G5,K5,N5)</f>
        <v>7581.75</v>
      </c>
      <c r="Q5" s="37" t="s">
        <v>65</v>
      </c>
    </row>
    <row r="6" spans="1:17" s="1" customFormat="1" x14ac:dyDescent="0.25">
      <c r="A6" s="25" t="s">
        <v>10</v>
      </c>
      <c r="B6" s="25" t="s">
        <v>11</v>
      </c>
      <c r="C6" s="45" t="s">
        <v>12</v>
      </c>
      <c r="D6" s="25">
        <v>2005</v>
      </c>
      <c r="E6" s="5">
        <v>4</v>
      </c>
      <c r="F6" s="29">
        <v>9737</v>
      </c>
      <c r="G6" s="13">
        <f>F6/4</f>
        <v>2434.25</v>
      </c>
      <c r="H6" s="35" t="s">
        <v>59</v>
      </c>
      <c r="I6" s="2">
        <v>2</v>
      </c>
      <c r="J6" s="29">
        <v>12279</v>
      </c>
      <c r="K6" s="21">
        <f>J6/4</f>
        <v>3069.75</v>
      </c>
      <c r="L6" s="7">
        <v>103</v>
      </c>
      <c r="M6" s="29">
        <v>3790</v>
      </c>
      <c r="N6" s="33">
        <f>M6/2</f>
        <v>1895</v>
      </c>
      <c r="O6" s="10"/>
      <c r="P6" s="13">
        <f>SUM(G6,K6,N6)</f>
        <v>7399</v>
      </c>
      <c r="Q6" s="37" t="s">
        <v>66</v>
      </c>
    </row>
    <row r="7" spans="1:17" s="1" customFormat="1" x14ac:dyDescent="0.25">
      <c r="A7" s="25" t="s">
        <v>25</v>
      </c>
      <c r="B7" s="25" t="s">
        <v>26</v>
      </c>
      <c r="C7" s="45" t="s">
        <v>27</v>
      </c>
      <c r="D7" s="25">
        <v>2010</v>
      </c>
      <c r="E7" s="5">
        <v>12</v>
      </c>
      <c r="F7" s="29">
        <v>6397</v>
      </c>
      <c r="G7" s="13">
        <f>F7/4</f>
        <v>1599.25</v>
      </c>
      <c r="H7" s="35" t="s">
        <v>61</v>
      </c>
      <c r="I7" s="2">
        <v>4</v>
      </c>
      <c r="J7" s="29">
        <v>9814</v>
      </c>
      <c r="K7" s="21">
        <f>J7/4</f>
        <v>2453.5</v>
      </c>
      <c r="L7" s="7">
        <v>67</v>
      </c>
      <c r="M7" s="29">
        <v>5098</v>
      </c>
      <c r="N7" s="32">
        <f>M7/2</f>
        <v>2549</v>
      </c>
      <c r="O7" s="10"/>
      <c r="P7" s="13">
        <f>SUM(G7,K7,N7)</f>
        <v>6601.75</v>
      </c>
      <c r="Q7" s="37" t="s">
        <v>67</v>
      </c>
    </row>
    <row r="8" spans="1:17" s="1" customFormat="1" x14ac:dyDescent="0.25">
      <c r="A8" s="24" t="s">
        <v>19</v>
      </c>
      <c r="B8" s="24" t="s">
        <v>20</v>
      </c>
      <c r="C8" s="44" t="s">
        <v>21</v>
      </c>
      <c r="D8" s="24">
        <v>2008</v>
      </c>
      <c r="E8" s="5">
        <v>10</v>
      </c>
      <c r="F8" s="29">
        <v>6952</v>
      </c>
      <c r="G8" s="13">
        <f>F8/4</f>
        <v>1738</v>
      </c>
      <c r="H8" s="35" t="s">
        <v>61</v>
      </c>
      <c r="I8" s="2">
        <v>3</v>
      </c>
      <c r="J8" s="29">
        <v>10689</v>
      </c>
      <c r="K8" s="21">
        <f>J8/4</f>
        <v>2672.25</v>
      </c>
      <c r="L8" s="7">
        <v>123</v>
      </c>
      <c r="M8" s="29">
        <v>3251</v>
      </c>
      <c r="N8" s="33">
        <f>M8/2</f>
        <v>1625.5</v>
      </c>
      <c r="O8" s="10"/>
      <c r="P8" s="13">
        <f>SUM(G8,K8,N8)</f>
        <v>6035.75</v>
      </c>
      <c r="Q8" s="37" t="s">
        <v>68</v>
      </c>
    </row>
    <row r="9" spans="1:17" s="1" customFormat="1" x14ac:dyDescent="0.25">
      <c r="A9" s="25" t="s">
        <v>16</v>
      </c>
      <c r="B9" s="25" t="s">
        <v>17</v>
      </c>
      <c r="C9" s="45" t="s">
        <v>18</v>
      </c>
      <c r="D9" s="25">
        <v>2010</v>
      </c>
      <c r="E9" s="5">
        <v>8</v>
      </c>
      <c r="F9" s="29">
        <v>7630</v>
      </c>
      <c r="G9" s="13">
        <f>F9/4</f>
        <v>1907.5</v>
      </c>
      <c r="H9" s="35" t="s">
        <v>78</v>
      </c>
      <c r="I9" s="2">
        <v>3</v>
      </c>
      <c r="J9" s="29">
        <v>10452</v>
      </c>
      <c r="K9" s="21">
        <f>J9/4</f>
        <v>2613</v>
      </c>
      <c r="L9" s="7">
        <v>136</v>
      </c>
      <c r="M9" s="29">
        <v>2945</v>
      </c>
      <c r="N9" s="32">
        <f>M9/2</f>
        <v>1472.5</v>
      </c>
      <c r="O9" s="10"/>
      <c r="P9" s="13">
        <f>SUM(G9,K9,N9)</f>
        <v>5993</v>
      </c>
      <c r="Q9" s="37" t="s">
        <v>69</v>
      </c>
    </row>
    <row r="10" spans="1:17" s="1" customFormat="1" x14ac:dyDescent="0.25">
      <c r="A10" s="25" t="s">
        <v>22</v>
      </c>
      <c r="B10" s="25" t="s">
        <v>23</v>
      </c>
      <c r="C10" s="45" t="s">
        <v>24</v>
      </c>
      <c r="D10" s="25">
        <v>2007</v>
      </c>
      <c r="E10" s="5">
        <v>11</v>
      </c>
      <c r="F10" s="29">
        <v>6662</v>
      </c>
      <c r="G10" s="13">
        <f>F10/4</f>
        <v>1665.5</v>
      </c>
      <c r="H10" s="35" t="s">
        <v>60</v>
      </c>
      <c r="I10" s="2">
        <v>5</v>
      </c>
      <c r="J10" s="29">
        <v>9874</v>
      </c>
      <c r="K10" s="21">
        <f>J10/4</f>
        <v>2468.5</v>
      </c>
      <c r="L10" s="7">
        <v>140</v>
      </c>
      <c r="M10" s="29">
        <v>2857</v>
      </c>
      <c r="N10" s="33">
        <f>M10/2</f>
        <v>1428.5</v>
      </c>
      <c r="O10" s="10"/>
      <c r="P10" s="13">
        <f>SUM(G10,K10,N10)</f>
        <v>5562.5</v>
      </c>
      <c r="Q10" s="37" t="s">
        <v>70</v>
      </c>
    </row>
    <row r="11" spans="1:17" s="1" customFormat="1" x14ac:dyDescent="0.25">
      <c r="A11" s="24" t="s">
        <v>34</v>
      </c>
      <c r="B11" s="24" t="s">
        <v>35</v>
      </c>
      <c r="C11" s="44" t="s">
        <v>36</v>
      </c>
      <c r="D11" s="24">
        <v>2006</v>
      </c>
      <c r="E11" s="5">
        <v>27</v>
      </c>
      <c r="F11" s="29">
        <v>3932</v>
      </c>
      <c r="G11" s="13">
        <f>F11/4</f>
        <v>983</v>
      </c>
      <c r="H11" s="34" t="s">
        <v>59</v>
      </c>
      <c r="I11" s="2">
        <v>3</v>
      </c>
      <c r="J11" s="29">
        <v>11047</v>
      </c>
      <c r="K11" s="21">
        <f>J11/4</f>
        <v>2761.75</v>
      </c>
      <c r="L11" s="7">
        <v>184</v>
      </c>
      <c r="M11" s="29">
        <v>2027</v>
      </c>
      <c r="N11" s="32">
        <f>M11/2</f>
        <v>1013.5</v>
      </c>
      <c r="O11" s="10"/>
      <c r="P11" s="13">
        <f>SUM(G11,K11,N11)</f>
        <v>4758.25</v>
      </c>
      <c r="Q11" s="37" t="s">
        <v>71</v>
      </c>
    </row>
    <row r="12" spans="1:17" s="1" customFormat="1" x14ac:dyDescent="0.25">
      <c r="A12" s="25" t="s">
        <v>31</v>
      </c>
      <c r="B12" s="25" t="s">
        <v>32</v>
      </c>
      <c r="C12" s="45" t="s">
        <v>33</v>
      </c>
      <c r="D12" s="25">
        <v>2007</v>
      </c>
      <c r="E12" s="5">
        <v>23</v>
      </c>
      <c r="F12" s="29">
        <v>4420</v>
      </c>
      <c r="G12" s="13">
        <f>F12/4</f>
        <v>1105</v>
      </c>
      <c r="H12" s="34" t="s">
        <v>59</v>
      </c>
      <c r="I12" s="2">
        <v>12</v>
      </c>
      <c r="J12" s="29">
        <v>6832</v>
      </c>
      <c r="K12" s="21">
        <f>J12/4</f>
        <v>1708</v>
      </c>
      <c r="L12" s="7">
        <v>120</v>
      </c>
      <c r="M12" s="29">
        <v>3326</v>
      </c>
      <c r="N12" s="33">
        <f>M12/2</f>
        <v>1663</v>
      </c>
      <c r="O12" s="10"/>
      <c r="P12" s="13">
        <f>SUM(G12,K12,N12)</f>
        <v>4476</v>
      </c>
      <c r="Q12" s="37" t="s">
        <v>72</v>
      </c>
    </row>
    <row r="13" spans="1:17" s="1" customFormat="1" x14ac:dyDescent="0.25">
      <c r="A13" s="24" t="s">
        <v>28</v>
      </c>
      <c r="B13" s="24" t="s">
        <v>29</v>
      </c>
      <c r="C13" s="24" t="s">
        <v>30</v>
      </c>
      <c r="D13" s="24">
        <v>2007</v>
      </c>
      <c r="E13" s="5">
        <v>16</v>
      </c>
      <c r="F13" s="29">
        <v>5523</v>
      </c>
      <c r="G13" s="13">
        <f>F13/4</f>
        <v>1380.75</v>
      </c>
      <c r="H13" s="34" t="s">
        <v>59</v>
      </c>
      <c r="I13" s="2">
        <v>7</v>
      </c>
      <c r="J13" s="29">
        <v>8471</v>
      </c>
      <c r="K13" s="21">
        <f>J13/4</f>
        <v>2117.75</v>
      </c>
      <c r="L13" s="7">
        <v>223</v>
      </c>
      <c r="M13" s="29">
        <v>1442</v>
      </c>
      <c r="N13" s="32">
        <f>M13/2</f>
        <v>721</v>
      </c>
      <c r="O13" s="10"/>
      <c r="P13" s="13">
        <f>SUM(G13,K13,N13)</f>
        <v>4219.5</v>
      </c>
      <c r="Q13" s="37" t="s">
        <v>73</v>
      </c>
    </row>
    <row r="14" spans="1:17" s="1" customFormat="1" x14ac:dyDescent="0.25">
      <c r="A14" s="25" t="s">
        <v>37</v>
      </c>
      <c r="B14" s="25" t="s">
        <v>38</v>
      </c>
      <c r="C14" s="25" t="s">
        <v>39</v>
      </c>
      <c r="D14" s="25">
        <v>2005</v>
      </c>
      <c r="E14" s="5">
        <v>32</v>
      </c>
      <c r="F14" s="29">
        <v>3416</v>
      </c>
      <c r="G14" s="13">
        <f>F14/4</f>
        <v>854</v>
      </c>
      <c r="H14" s="34" t="s">
        <v>59</v>
      </c>
      <c r="I14" s="2">
        <v>16</v>
      </c>
      <c r="J14" s="29">
        <v>5958</v>
      </c>
      <c r="K14" s="21">
        <f>J14/4</f>
        <v>1489.5</v>
      </c>
      <c r="L14" s="7">
        <v>137</v>
      </c>
      <c r="M14" s="29">
        <v>2923</v>
      </c>
      <c r="N14" s="33">
        <f>M14/2</f>
        <v>1461.5</v>
      </c>
      <c r="O14" s="10"/>
      <c r="P14" s="13">
        <f>SUM(G14,K14,N14)</f>
        <v>3805</v>
      </c>
      <c r="Q14" s="37" t="s">
        <v>74</v>
      </c>
    </row>
    <row r="15" spans="1:17" s="1" customFormat="1" x14ac:dyDescent="0.25">
      <c r="A15" s="25" t="s">
        <v>40</v>
      </c>
      <c r="B15" s="25" t="s">
        <v>41</v>
      </c>
      <c r="C15" s="25" t="s">
        <v>42</v>
      </c>
      <c r="D15" s="25">
        <v>2008</v>
      </c>
      <c r="E15" s="5">
        <v>33</v>
      </c>
      <c r="F15" s="29">
        <v>3322</v>
      </c>
      <c r="G15" s="13">
        <f>F15/4</f>
        <v>830.5</v>
      </c>
      <c r="H15" s="34" t="s">
        <v>59</v>
      </c>
      <c r="I15" s="2">
        <v>8</v>
      </c>
      <c r="J15" s="29">
        <v>8065</v>
      </c>
      <c r="K15" s="21">
        <f>J15/4</f>
        <v>2016.25</v>
      </c>
      <c r="L15" s="7">
        <v>231</v>
      </c>
      <c r="M15" s="29">
        <v>1335</v>
      </c>
      <c r="N15" s="32">
        <f>M15/2</f>
        <v>667.5</v>
      </c>
      <c r="O15" s="10"/>
      <c r="P15" s="13">
        <f>SUM(G15,K15,N15)</f>
        <v>3514.25</v>
      </c>
      <c r="Q15" s="37" t="s">
        <v>75</v>
      </c>
    </row>
    <row r="16" spans="1:17" s="1" customFormat="1" x14ac:dyDescent="0.25">
      <c r="A16" s="24" t="s">
        <v>43</v>
      </c>
      <c r="B16" s="24" t="s">
        <v>44</v>
      </c>
      <c r="C16" s="24" t="s">
        <v>45</v>
      </c>
      <c r="D16" s="24">
        <v>2008</v>
      </c>
      <c r="E16" s="5">
        <v>46</v>
      </c>
      <c r="F16" s="29">
        <v>2312</v>
      </c>
      <c r="G16" s="13">
        <f>F16/4</f>
        <v>578</v>
      </c>
      <c r="H16" s="34" t="s">
        <v>78</v>
      </c>
      <c r="I16" s="2">
        <v>8</v>
      </c>
      <c r="J16" s="29">
        <v>7470</v>
      </c>
      <c r="K16" s="21">
        <f>J16/4</f>
        <v>1867.5</v>
      </c>
      <c r="L16" s="7">
        <v>276</v>
      </c>
      <c r="M16" s="29">
        <v>794</v>
      </c>
      <c r="N16" s="33">
        <f>M16/2</f>
        <v>397</v>
      </c>
      <c r="O16" s="10"/>
      <c r="P16" s="13">
        <f>SUM(G16,K16,N16)</f>
        <v>2842.5</v>
      </c>
      <c r="Q16" s="37" t="s">
        <v>76</v>
      </c>
    </row>
    <row r="17" spans="1:17" s="1" customFormat="1" ht="15.75" thickBot="1" x14ac:dyDescent="0.3">
      <c r="A17" s="26" t="s">
        <v>50</v>
      </c>
      <c r="B17" s="26" t="s">
        <v>49</v>
      </c>
      <c r="C17" s="26" t="s">
        <v>47</v>
      </c>
      <c r="D17" s="26">
        <v>2007</v>
      </c>
      <c r="E17" s="6" t="s">
        <v>48</v>
      </c>
      <c r="F17" s="30">
        <v>0</v>
      </c>
      <c r="G17" s="14">
        <v>0</v>
      </c>
      <c r="H17" s="18" t="s">
        <v>60</v>
      </c>
      <c r="I17" s="4">
        <v>13</v>
      </c>
      <c r="J17" s="30">
        <v>6970</v>
      </c>
      <c r="K17" s="36">
        <f>J17/4</f>
        <v>1742.5</v>
      </c>
      <c r="L17" s="6">
        <v>224</v>
      </c>
      <c r="M17" s="30">
        <v>1428</v>
      </c>
      <c r="N17" s="32">
        <f>M17/2</f>
        <v>714</v>
      </c>
      <c r="O17" s="11"/>
      <c r="P17" s="14">
        <f>SUM(G17,K17,N17)</f>
        <v>2456.5</v>
      </c>
      <c r="Q17" s="37" t="s">
        <v>77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P17">
    <sortCondition descending="1" ref="P2:P17"/>
  </sortState>
  <mergeCells count="3">
    <mergeCell ref="E1:G1"/>
    <mergeCell ref="H1:K1"/>
    <mergeCell ref="L1:N1"/>
  </mergeCells>
  <phoneticPr fontId="1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Cabaj, Jiri</cp:lastModifiedBy>
  <cp:lastPrinted>2020-09-02T16:36:29Z</cp:lastPrinted>
  <dcterms:created xsi:type="dcterms:W3CDTF">2020-09-02T15:08:49Z</dcterms:created>
  <dcterms:modified xsi:type="dcterms:W3CDTF">2020-09-21T08:37:09Z</dcterms:modified>
  <cp:category/>
</cp:coreProperties>
</file>